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/>
  <mc:AlternateContent xmlns:mc="http://schemas.openxmlformats.org/markup-compatibility/2006">
    <mc:Choice Requires="x15">
      <x15ac:absPath xmlns:x15ac="http://schemas.microsoft.com/office/spreadsheetml/2010/11/ac" url="D:\USERS\vitkov\VT\VT 2022\151\1 výzva\"/>
    </mc:Choice>
  </mc:AlternateContent>
  <xr:revisionPtr revIDLastSave="0" documentId="13_ncr:1_{860DB8ED-85E4-40A9-B250-8DC0BDABE0C0}" xr6:coauthVersionLast="36" xr6:coauthVersionMax="47" xr10:uidLastSave="{00000000-0000-0000-0000-000000000000}"/>
  <bookViews>
    <workbookView xWindow="0" yWindow="0" windowWidth="28800" windowHeight="9525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</workbook>
</file>

<file path=xl/calcChain.xml><?xml version="1.0" encoding="utf-8"?>
<calcChain xmlns="http://schemas.openxmlformats.org/spreadsheetml/2006/main">
  <c r="T9" i="1" l="1"/>
  <c r="P9" i="1"/>
  <c r="S9" i="1"/>
  <c r="P8" i="1" l="1"/>
  <c r="S8" i="1"/>
  <c r="T8" i="1"/>
  <c r="P7" i="1" l="1"/>
  <c r="Q12" i="1" s="1"/>
  <c r="T7" i="1" l="1"/>
  <c r="S7" i="1" l="1"/>
  <c r="R12" i="1" s="1"/>
</calcChain>
</file>

<file path=xl/sharedStrings.xml><?xml version="1.0" encoding="utf-8"?>
<sst xmlns="http://schemas.openxmlformats.org/spreadsheetml/2006/main" count="54" uniqueCount="49">
  <si>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</si>
  <si>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</si>
  <si>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</si>
  <si>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</si>
  <si>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</si>
  <si>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</si>
  <si>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</si>
  <si>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</si>
  <si>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</si>
  <si>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</si>
  <si>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</si>
  <si>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</si>
  <si>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30213300-8 - Stolní počítač 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</si>
  <si>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</si>
  <si>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</si>
  <si>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</si>
  <si>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</si>
  <si>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</si>
  <si>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</si>
  <si>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</si>
  <si>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</si>
  <si>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</si>
  <si>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</si>
  <si>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</si>
  <si>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</si>
  <si>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</si>
  <si>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</si>
  <si>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</si>
  <si>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</si>
  <si>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</si>
  <si>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</si>
  <si>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Termín dodání</t>
  </si>
  <si>
    <t>NE</t>
  </si>
  <si>
    <t xml:space="preserve">Příloha č. 2 Kupní smlouvy - technická specifikace
Výpočetní technika (III.) 151 - 2022 </t>
  </si>
  <si>
    <t>Marie Bischofová,
Tel.: 37763 2857,
E-mail: bischov@civ.zcu.cz</t>
  </si>
  <si>
    <t>Univerzitní 20,
301 00 Plzeň,
Centrum informatizace a výpočetní techniky - Správa CIV,
místnost UI 121</t>
  </si>
  <si>
    <t>Záruka na zboží min. 48 měsíců, servis NBD on site.</t>
  </si>
  <si>
    <t>Záruka na zboží min. 36 měsíců.</t>
  </si>
  <si>
    <t>Pokud financováno z projektových prostředků, pak ŘEŠITEL uvede: NÁZEV A ČÍSLO DOTAČNÍHO PROJEKTU</t>
  </si>
  <si>
    <t>PC včetně klávesnice a myši</t>
  </si>
  <si>
    <t>Monitor 24"</t>
  </si>
  <si>
    <t>Velikost úhlopříčky 24", rozlišení min. WUXGA (1920x1200).
Rozhraní DVI nebo displayport.
USB hub.
Jas min. 300 cd/m2.
Typ panelu IPS.
Displayport kabel musí byt součástí dodávky.
Min. 3 roky záruka.</t>
  </si>
  <si>
    <t>Výkon procesoru v Passmark CPU více než 12 500 bodů (platné ke dni 20.10.2022), minimálně 4 jádra.
Operační paměť typu DDR4 minimálně 16 GB.
Grafická karta integrovaná v CPU.
SSD disk o kapacitě minimálně 512 GB.
Minimálně 6 USB portů, z toho minimálně 4 USB 3.0 porty.
Minimálně 4x slot na RAM.
V předním panelu minimálně 2x USB 3.0.
Podpora bootování z USB.
Síťová karta 1 Gb/s Ethernet s podporou PXE.
Grafický výstup DVI nebo Displayport.
CZ klávesnice s integrovanou čtečkou kontaktních čipových karet.
Optická myš 3tl./kolečko.
Operační systém Windows 64-bit (Windows 10 nebo vyšší) - 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Záruka na zboží min. 48 měsíců, servis NBD on site.</t>
  </si>
  <si>
    <t>Samostatná faktura</t>
  </si>
  <si>
    <t>JUDr. Helena Jermanová,
Tel.: 37763 7201</t>
  </si>
  <si>
    <t>sady Pětatřicátníků 14, 
Fakulta právnická - Katedra teorie práva,
místnost PC 417</t>
  </si>
  <si>
    <t>Notebook 15,6"</t>
  </si>
  <si>
    <t>Provedení notebooku klasické.
Výkon procesoru v Passmark CPU více než 10 500 bodů (platné ke dni 21.10.2022), minimálně 6 jader.
Operační paměť minimálně 16 GB.
SSD disk o kapacitě minimálně 1 TB.
Dedikovaná grafická karta, 
Velikost grafické paměti min. 6000 MB.
Grafický výkon max. 100 W.
VR ready.
Ray-tracing.
Integrovaná wifi karta.
Display min. Full HD 15,6" s rozlišením min. 1920x1080, provedení matné.
Webkamera a mikrofon.
Síťová karta 1 Gb/s Ethernet s podporou PXE.
Konktor RJ-45 integerovaný přímo na těle NTB.
Mminimálně 3x USB port.
Operační systém Windows 64-bit (Windows 10 nebo vyšší) - OS Windows požadujeme z důvodu kompatibility s interními aplikacemi ZČU (Stag, Magion,...).
Existence ovladačů použitého HW ve Windows 10 a vyšší verze Windows.
CZ Klávesnice s podsvícením nebo alternativním způsobem zlepšení viditelnosti ve tmě.
Klávesnice s numerickou klávesnicí musí být odolná proti polití.
Záruka na zboží min. 36 měsíců, servis NBD on site.</t>
  </si>
  <si>
    <t>Záruka na zboží min. 36 měsíců,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</si>
</sst>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11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11" fillId="6" borderId="13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left" vertical="center" wrapText="1" indent="1"/>
    </xf>
    <xf numFmtId="0" fontId="11" fillId="6" borderId="17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8" fillId="3" borderId="19" xfId="0" applyNumberFormat="1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2" fillId="6" borderId="19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left" vertical="center" wrapText="1" indent="1"/>
    </xf>
    <xf numFmtId="0" fontId="2" fillId="6" borderId="13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8" fillId="3" borderId="14" xfId="0" applyNumberFormat="1" applyFont="1" applyFill="1" applyBorder="1" applyAlignment="1">
      <alignment horizontal="center" vertical="center" wrapText="1"/>
    </xf>
    <xf numFmtId="0" fontId="8" fillId="3" borderId="17" xfId="0" applyNumberFormat="1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9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A7" zoomScale="51" zoomScaleNormal="51" workbookViewId="0">
      <selection activeCell="R7" sqref="R7:R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14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26.5703125" style="5" hidden="1" customWidth="1"/>
    <col min="12" max="12" width="32.140625" style="5" customWidth="1"/>
    <col min="13" max="13" width="27.85546875" style="5" customWidth="1"/>
    <col min="14" max="14" width="33.28515625" style="4" customWidth="1"/>
    <col min="15" max="15" width="22.28515625" style="4" customWidth="1"/>
    <col min="16" max="16" width="16.570312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1406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91" t="s">
        <v>33</v>
      </c>
      <c r="C1" s="92"/>
      <c r="D1" s="92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83"/>
      <c r="E3" s="83"/>
      <c r="F3" s="83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3"/>
      <c r="E4" s="83"/>
      <c r="F4" s="83"/>
      <c r="G4" s="83"/>
      <c r="H4" s="8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3" t="s">
        <v>2</v>
      </c>
      <c r="H5" s="94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4" t="s">
        <v>25</v>
      </c>
      <c r="H6" s="45" t="s">
        <v>27</v>
      </c>
      <c r="I6" s="40" t="s">
        <v>17</v>
      </c>
      <c r="J6" s="39" t="s">
        <v>18</v>
      </c>
      <c r="K6" s="39" t="s">
        <v>38</v>
      </c>
      <c r="L6" s="41" t="s">
        <v>19</v>
      </c>
      <c r="M6" s="42" t="s">
        <v>20</v>
      </c>
      <c r="N6" s="41" t="s">
        <v>21</v>
      </c>
      <c r="O6" s="39" t="s">
        <v>31</v>
      </c>
      <c r="P6" s="41" t="s">
        <v>22</v>
      </c>
      <c r="Q6" s="39" t="s">
        <v>5</v>
      </c>
      <c r="R6" s="43" t="s">
        <v>6</v>
      </c>
      <c r="S6" s="82" t="s">
        <v>7</v>
      </c>
      <c r="T6" s="82" t="s">
        <v>8</v>
      </c>
      <c r="U6" s="41" t="s">
        <v>23</v>
      </c>
      <c r="V6" s="41" t="s">
        <v>24</v>
      </c>
    </row>
    <row r="7" spans="1:22" ht="343.5" customHeight="1" thickTop="1" x14ac:dyDescent="0.25">
      <c r="A7" s="20"/>
      <c r="B7" s="48">
        <v>1</v>
      </c>
      <c r="C7" s="49" t="s">
        <v>39</v>
      </c>
      <c r="D7" s="50">
        <v>1</v>
      </c>
      <c r="E7" s="51" t="s">
        <v>26</v>
      </c>
      <c r="F7" s="81" t="s">
        <v>42</v>
      </c>
      <c r="G7" s="107"/>
      <c r="H7" s="107"/>
      <c r="I7" s="104" t="s">
        <v>43</v>
      </c>
      <c r="J7" s="105" t="s">
        <v>32</v>
      </c>
      <c r="K7" s="89"/>
      <c r="L7" s="56" t="s">
        <v>36</v>
      </c>
      <c r="M7" s="85" t="s">
        <v>34</v>
      </c>
      <c r="N7" s="85" t="s">
        <v>35</v>
      </c>
      <c r="O7" s="87">
        <v>21</v>
      </c>
      <c r="P7" s="52">
        <f>D7*Q7</f>
        <v>18500</v>
      </c>
      <c r="Q7" s="53">
        <v>18500</v>
      </c>
      <c r="R7" s="107"/>
      <c r="S7" s="54">
        <f>D7*R7</f>
        <v>0</v>
      </c>
      <c r="T7" s="55" t="str">
        <f t="shared" ref="T7" si="0">IF(ISNUMBER(R7), IF(R7&gt;Q7,"NEVYHOVUJE","VYHOVUJE")," ")</f>
        <v xml:space="preserve"> </v>
      </c>
      <c r="U7" s="89"/>
      <c r="V7" s="51" t="s">
        <v>12</v>
      </c>
    </row>
    <row r="8" spans="1:22" ht="136.15" customHeight="1" thickBot="1" x14ac:dyDescent="0.3">
      <c r="A8" s="20"/>
      <c r="B8" s="57">
        <v>2</v>
      </c>
      <c r="C8" s="58" t="s">
        <v>40</v>
      </c>
      <c r="D8" s="59">
        <v>1</v>
      </c>
      <c r="E8" s="60" t="s">
        <v>26</v>
      </c>
      <c r="F8" s="61" t="s">
        <v>41</v>
      </c>
      <c r="G8" s="108"/>
      <c r="H8" s="108"/>
      <c r="I8" s="84"/>
      <c r="J8" s="106"/>
      <c r="K8" s="90"/>
      <c r="L8" s="62" t="s">
        <v>37</v>
      </c>
      <c r="M8" s="86"/>
      <c r="N8" s="86"/>
      <c r="O8" s="88"/>
      <c r="P8" s="63">
        <f>D8*Q8</f>
        <v>6500</v>
      </c>
      <c r="Q8" s="64">
        <v>6500</v>
      </c>
      <c r="R8" s="108"/>
      <c r="S8" s="65">
        <f>D8*R8</f>
        <v>0</v>
      </c>
      <c r="T8" s="66" t="str">
        <f t="shared" ref="T8" si="1">IF(ISNUMBER(R8), IF(R8&gt;Q8,"NEVYHOVUJE","VYHOVUJE")," ")</f>
        <v xml:space="preserve"> </v>
      </c>
      <c r="U8" s="90"/>
      <c r="V8" s="60" t="s">
        <v>13</v>
      </c>
    </row>
    <row r="9" spans="1:22" ht="346.15" customHeight="1" thickBot="1" x14ac:dyDescent="0.3">
      <c r="A9" s="20"/>
      <c r="B9" s="67">
        <v>3</v>
      </c>
      <c r="C9" s="68" t="s">
        <v>46</v>
      </c>
      <c r="D9" s="69">
        <v>1</v>
      </c>
      <c r="E9" s="70" t="s">
        <v>26</v>
      </c>
      <c r="F9" s="80" t="s">
        <v>47</v>
      </c>
      <c r="G9" s="109"/>
      <c r="H9" s="109"/>
      <c r="I9" s="71" t="s">
        <v>43</v>
      </c>
      <c r="J9" s="71" t="s">
        <v>32</v>
      </c>
      <c r="K9" s="72"/>
      <c r="L9" s="73" t="s">
        <v>48</v>
      </c>
      <c r="M9" s="79" t="s">
        <v>44</v>
      </c>
      <c r="N9" s="79" t="s">
        <v>45</v>
      </c>
      <c r="O9" s="74">
        <v>21</v>
      </c>
      <c r="P9" s="75">
        <f>D9*Q9</f>
        <v>26000</v>
      </c>
      <c r="Q9" s="76">
        <v>26000</v>
      </c>
      <c r="R9" s="109"/>
      <c r="S9" s="77">
        <f>D9*R9</f>
        <v>0</v>
      </c>
      <c r="T9" s="78" t="str">
        <f t="shared" ref="T9" si="2">IF(ISNUMBER(R9), IF(R9&gt;Q9,"NEVYHOVUJE","VYHOVUJE")," ")</f>
        <v xml:space="preserve"> </v>
      </c>
      <c r="U9" s="72"/>
      <c r="V9" s="70" t="s">
        <v>11</v>
      </c>
    </row>
    <row r="10" spans="1:22" ht="17.45" customHeight="1" thickTop="1" thickBot="1" x14ac:dyDescent="0.3">
      <c r="C10" s="5"/>
      <c r="D10" s="5"/>
      <c r="E10" s="5"/>
      <c r="F10" s="5"/>
      <c r="G10" s="33"/>
      <c r="H10" s="33"/>
      <c r="I10" s="5"/>
      <c r="J10" s="5"/>
      <c r="N10" s="5"/>
      <c r="O10" s="5"/>
      <c r="P10" s="5"/>
    </row>
    <row r="11" spans="1:22" ht="51.75" customHeight="1" thickTop="1" thickBot="1" x14ac:dyDescent="0.3">
      <c r="B11" s="102" t="s">
        <v>30</v>
      </c>
      <c r="C11" s="102"/>
      <c r="D11" s="102"/>
      <c r="E11" s="102"/>
      <c r="F11" s="102"/>
      <c r="G11" s="102"/>
      <c r="H11" s="47"/>
      <c r="I11" s="47"/>
      <c r="J11" s="21"/>
      <c r="K11" s="21"/>
      <c r="L11" s="7"/>
      <c r="M11" s="7"/>
      <c r="N11" s="7"/>
      <c r="O11" s="22"/>
      <c r="P11" s="22"/>
      <c r="Q11" s="23" t="s">
        <v>9</v>
      </c>
      <c r="R11" s="99" t="s">
        <v>10</v>
      </c>
      <c r="S11" s="100"/>
      <c r="T11" s="101"/>
      <c r="U11" s="24"/>
      <c r="V11" s="25"/>
    </row>
    <row r="12" spans="1:22" ht="50.45" customHeight="1" thickTop="1" thickBot="1" x14ac:dyDescent="0.3">
      <c r="B12" s="103" t="s">
        <v>28</v>
      </c>
      <c r="C12" s="103"/>
      <c r="D12" s="103"/>
      <c r="E12" s="103"/>
      <c r="F12" s="103"/>
      <c r="G12" s="103"/>
      <c r="H12" s="103"/>
      <c r="I12" s="26"/>
      <c r="L12" s="9"/>
      <c r="M12" s="9"/>
      <c r="N12" s="9"/>
      <c r="O12" s="27"/>
      <c r="P12" s="27"/>
      <c r="Q12" s="28">
        <f>SUM(P7:P9)</f>
        <v>51000</v>
      </c>
      <c r="R12" s="96">
        <f>SUM(S7:S9)</f>
        <v>0</v>
      </c>
      <c r="S12" s="97"/>
      <c r="T12" s="98"/>
    </row>
    <row r="13" spans="1:22" ht="15.75" thickTop="1" x14ac:dyDescent="0.25">
      <c r="B13" s="95" t="s">
        <v>29</v>
      </c>
      <c r="C13" s="95"/>
      <c r="D13" s="95"/>
      <c r="E13" s="95"/>
      <c r="F13" s="95"/>
      <c r="G13" s="95"/>
      <c r="H13" s="83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83"/>
      <c r="H14" s="83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6"/>
      <c r="C15" s="46"/>
      <c r="D15" s="46"/>
      <c r="E15" s="46"/>
      <c r="F15" s="46"/>
      <c r="G15" s="83"/>
      <c r="H15" s="83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6"/>
      <c r="C16" s="46"/>
      <c r="D16" s="46"/>
      <c r="E16" s="46"/>
      <c r="F16" s="46"/>
      <c r="G16" s="83"/>
      <c r="H16" s="83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83"/>
      <c r="H17" s="83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H18" s="3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83"/>
      <c r="H19" s="83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83"/>
      <c r="H20" s="83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83"/>
      <c r="H21" s="83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83"/>
      <c r="H22" s="83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83"/>
      <c r="H23" s="83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83"/>
      <c r="H24" s="83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83"/>
      <c r="H25" s="83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83"/>
      <c r="H26" s="83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83"/>
      <c r="H27" s="83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83"/>
      <c r="H28" s="83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83"/>
      <c r="H29" s="83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83"/>
      <c r="H30" s="83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83"/>
      <c r="H31" s="83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83"/>
      <c r="H32" s="83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3"/>
      <c r="H33" s="83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3"/>
      <c r="H34" s="83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3"/>
      <c r="H35" s="83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3"/>
      <c r="H36" s="83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3"/>
      <c r="H37" s="83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3"/>
      <c r="H38" s="83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3"/>
      <c r="H39" s="83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3"/>
      <c r="H40" s="83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3"/>
      <c r="H41" s="83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3"/>
      <c r="H42" s="83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3"/>
      <c r="H43" s="83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3"/>
      <c r="H44" s="83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3"/>
      <c r="H45" s="83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3"/>
      <c r="H46" s="83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3"/>
      <c r="H47" s="83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3"/>
      <c r="H48" s="83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3"/>
      <c r="H49" s="83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3"/>
      <c r="H50" s="83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3"/>
      <c r="H51" s="83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3"/>
      <c r="H52" s="83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3"/>
      <c r="H53" s="83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3"/>
      <c r="H54" s="83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3"/>
      <c r="H55" s="83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3"/>
      <c r="H56" s="83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3"/>
      <c r="H57" s="83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3"/>
      <c r="H58" s="83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3"/>
      <c r="H59" s="83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3"/>
      <c r="H60" s="83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3"/>
      <c r="H61" s="83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3"/>
      <c r="H62" s="83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3"/>
      <c r="H63" s="83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3"/>
      <c r="H64" s="83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3"/>
      <c r="H65" s="83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3"/>
      <c r="H66" s="83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3"/>
      <c r="H67" s="83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3"/>
      <c r="H68" s="83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3"/>
      <c r="H69" s="83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3"/>
      <c r="H70" s="83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3"/>
      <c r="H71" s="83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3"/>
      <c r="H72" s="83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3"/>
      <c r="H73" s="83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3"/>
      <c r="H74" s="83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3"/>
      <c r="H75" s="83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3"/>
      <c r="H76" s="83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3"/>
      <c r="H77" s="83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3"/>
      <c r="H78" s="83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3"/>
      <c r="H79" s="83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3"/>
      <c r="H80" s="83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3"/>
      <c r="H81" s="83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3"/>
      <c r="H82" s="83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3"/>
      <c r="H83" s="83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3"/>
      <c r="H84" s="83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3"/>
      <c r="H85" s="83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3"/>
      <c r="H86" s="83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3"/>
      <c r="H87" s="83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3"/>
      <c r="H88" s="83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3"/>
      <c r="H89" s="83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3"/>
      <c r="H90" s="83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3"/>
      <c r="H91" s="83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3"/>
      <c r="H92" s="83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3"/>
      <c r="H93" s="83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3"/>
      <c r="H94" s="83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3"/>
      <c r="H95" s="83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3"/>
      <c r="H96" s="83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3"/>
      <c r="H97" s="83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3"/>
      <c r="H98" s="83"/>
      <c r="I98" s="11"/>
      <c r="J98" s="11"/>
      <c r="K98" s="11"/>
      <c r="L98" s="11"/>
      <c r="M98" s="11"/>
      <c r="N98" s="6"/>
      <c r="O98" s="6"/>
      <c r="P98" s="6"/>
    </row>
    <row r="99" spans="3:19" ht="19.899999999999999" customHeight="1" x14ac:dyDescent="0.25">
      <c r="C99" s="5"/>
      <c r="E99" s="5"/>
      <c r="F99" s="5"/>
      <c r="J99" s="5"/>
    </row>
    <row r="100" spans="3:19" ht="19.899999999999999" customHeight="1" x14ac:dyDescent="0.25">
      <c r="C100" s="5"/>
      <c r="E100" s="5"/>
      <c r="F100" s="5"/>
      <c r="J100" s="5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x14ac:dyDescent="0.25">
      <c r="C107" s="5"/>
      <c r="E107" s="5"/>
      <c r="F107" s="5"/>
      <c r="J107" s="5"/>
    </row>
    <row r="108" spans="3:19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</sheetData>
  <sheetProtection algorithmName="SHA-512" hashValue="50BQYhCONS2kYDme22N0jL8KqxcKcLIi9tyzhXZVJpXyUp2pwHfiijqRJICFWNIME8w5p+9E6rFvCeZHVShD/Q==" saltValue="2rp6X0yervKdizIF3SihyQ==" spinCount="100000" sheet="1" objects="1" scenarios="1"/>
  <mergeCells count="14">
    <mergeCell ref="B1:D1"/>
    <mergeCell ref="G5:H5"/>
    <mergeCell ref="B13:G13"/>
    <mergeCell ref="R12:T12"/>
    <mergeCell ref="R11:T11"/>
    <mergeCell ref="B11:G11"/>
    <mergeCell ref="B12:H12"/>
    <mergeCell ref="I7:I8"/>
    <mergeCell ref="J7:J8"/>
    <mergeCell ref="K7:K8"/>
    <mergeCell ref="M7:M8"/>
    <mergeCell ref="N7:N8"/>
    <mergeCell ref="O7:O8"/>
    <mergeCell ref="U7:U8"/>
  </mergeCells>
  <conditionalFormatting sqref="D7:D9 B7:B9">
    <cfRule type="containsBlanks" dxfId="7" priority="76">
      <formula>LEN(TRIM(B7))=0</formula>
    </cfRule>
  </conditionalFormatting>
  <conditionalFormatting sqref="B7:B9">
    <cfRule type="cellIs" dxfId="6" priority="73" operator="greaterThanOrEqual">
      <formula>1</formula>
    </cfRule>
  </conditionalFormatting>
  <conditionalFormatting sqref="T7:T9">
    <cfRule type="cellIs" dxfId="5" priority="60" operator="equal">
      <formula>"VYHOVUJE"</formula>
    </cfRule>
  </conditionalFormatting>
  <conditionalFormatting sqref="T7:T9">
    <cfRule type="cellIs" dxfId="4" priority="59" operator="equal">
      <formula>"NEVYHOVUJE"</formula>
    </cfRule>
  </conditionalFormatting>
  <conditionalFormatting sqref="R7:R9 G7:H9">
    <cfRule type="containsBlanks" dxfId="3" priority="53">
      <formula>LEN(TRIM(G7))=0</formula>
    </cfRule>
  </conditionalFormatting>
  <conditionalFormatting sqref="R7:R9 G7:H9">
    <cfRule type="notContainsBlanks" dxfId="2" priority="51">
      <formula>LEN(TRIM(G7))&gt;0</formula>
    </cfRule>
  </conditionalFormatting>
  <conditionalFormatting sqref="R7:R9 G7:H9">
    <cfRule type="notContainsBlanks" dxfId="1" priority="50">
      <formula>LEN(TRIM(G7))&gt;0</formula>
    </cfRule>
  </conditionalFormatting>
  <conditionalFormatting sqref="G7:H9">
    <cfRule type="notContainsBlanks" dxfId="0" priority="4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9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2022-08-26T09:25:12Z</cp:lastPrinted>
  <dcterms:created xsi:type="dcterms:W3CDTF">2014-03-05T12:43:32Z</dcterms:created>
  <dcterms:modified xsi:type="dcterms:W3CDTF">2022-11-01T10:40:56Z</dcterms:modified>
</cp:coreProperties>
</file>